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'Лист1'!$A$1:$O$54</definedName>
  </definedNames>
  <calcPr fullCalcOnLoad="1"/>
</workbook>
</file>

<file path=xl/sharedStrings.xml><?xml version="1.0" encoding="utf-8"?>
<sst xmlns="http://schemas.openxmlformats.org/spreadsheetml/2006/main" count="162" uniqueCount="119">
  <si>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</si>
  <si>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</si>
  <si>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</si>
  <si>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</si>
  <si>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</si>
  <si>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</si>
  <si>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</si>
  <si>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Порядковый</t>
  </si>
  <si>
    <t xml:space="preserve">  номер   </t>
  </si>
  <si>
    <t xml:space="preserve"> Код </t>
  </si>
  <si>
    <t xml:space="preserve"> по  </t>
  </si>
  <si>
    <t>ОКВЭД</t>
  </si>
  <si>
    <t xml:space="preserve">Код </t>
  </si>
  <si>
    <t xml:space="preserve"> по </t>
  </si>
  <si>
    <t xml:space="preserve">                                    Условия договора                                    </t>
  </si>
  <si>
    <t xml:space="preserve">Способ </t>
  </si>
  <si>
    <t>закупки</t>
  </si>
  <si>
    <t>Закуп-</t>
  </si>
  <si>
    <t xml:space="preserve">ка в  </t>
  </si>
  <si>
    <t>элект-</t>
  </si>
  <si>
    <t>ронной</t>
  </si>
  <si>
    <t xml:space="preserve">форме </t>
  </si>
  <si>
    <t xml:space="preserve">предмет </t>
  </si>
  <si>
    <t>договора</t>
  </si>
  <si>
    <t xml:space="preserve"> минимально  </t>
  </si>
  <si>
    <t xml:space="preserve"> необходимые </t>
  </si>
  <si>
    <t xml:space="preserve"> требования, </t>
  </si>
  <si>
    <t>предъявляемые</t>
  </si>
  <si>
    <t xml:space="preserve">к закупаемым </t>
  </si>
  <si>
    <t xml:space="preserve">   товарам   </t>
  </si>
  <si>
    <t xml:space="preserve">  (работам,  </t>
  </si>
  <si>
    <t xml:space="preserve">  услугам)   </t>
  </si>
  <si>
    <t xml:space="preserve">  единица   </t>
  </si>
  <si>
    <t xml:space="preserve"> измерения  </t>
  </si>
  <si>
    <t>сведения</t>
  </si>
  <si>
    <t xml:space="preserve">о коли- </t>
  </si>
  <si>
    <t xml:space="preserve">честве  </t>
  </si>
  <si>
    <t>(объеме)</t>
  </si>
  <si>
    <t xml:space="preserve">   регион    </t>
  </si>
  <si>
    <t xml:space="preserve">  поставки   </t>
  </si>
  <si>
    <t xml:space="preserve">   товаров   </t>
  </si>
  <si>
    <t xml:space="preserve"> (выполнения </t>
  </si>
  <si>
    <t xml:space="preserve">   работ,    </t>
  </si>
  <si>
    <t xml:space="preserve">  оказания   </t>
  </si>
  <si>
    <t xml:space="preserve">   услуг)    </t>
  </si>
  <si>
    <t xml:space="preserve">о на-   </t>
  </si>
  <si>
    <t xml:space="preserve">чальной </t>
  </si>
  <si>
    <t xml:space="preserve">(макси- </t>
  </si>
  <si>
    <t>мальной)</t>
  </si>
  <si>
    <t xml:space="preserve">цене    </t>
  </si>
  <si>
    <t xml:space="preserve">(цене   </t>
  </si>
  <si>
    <t xml:space="preserve">лота)   </t>
  </si>
  <si>
    <t>график осуществления</t>
  </si>
  <si>
    <t xml:space="preserve">  процедур закупки  </t>
  </si>
  <si>
    <t xml:space="preserve">код </t>
  </si>
  <si>
    <t>ОКЕИ</t>
  </si>
  <si>
    <t xml:space="preserve">наиме- </t>
  </si>
  <si>
    <t>нование</t>
  </si>
  <si>
    <t xml:space="preserve"> код </t>
  </si>
  <si>
    <t>планируемая</t>
  </si>
  <si>
    <t xml:space="preserve"> дата или  </t>
  </si>
  <si>
    <t xml:space="preserve">  период   </t>
  </si>
  <si>
    <t xml:space="preserve">размещения </t>
  </si>
  <si>
    <t>извещения о</t>
  </si>
  <si>
    <t xml:space="preserve">  закупке  </t>
  </si>
  <si>
    <t xml:space="preserve">  (месяц,  </t>
  </si>
  <si>
    <t xml:space="preserve">   год)    </t>
  </si>
  <si>
    <t xml:space="preserve">срок    </t>
  </si>
  <si>
    <t xml:space="preserve">испол-  </t>
  </si>
  <si>
    <t xml:space="preserve">нения   </t>
  </si>
  <si>
    <t xml:space="preserve">(месяц, </t>
  </si>
  <si>
    <t xml:space="preserve">год)    </t>
  </si>
  <si>
    <t>да/нет</t>
  </si>
  <si>
    <t>единственный поставщик</t>
  </si>
  <si>
    <t>мин</t>
  </si>
  <si>
    <t>г. Североморск</t>
  </si>
  <si>
    <t>мес</t>
  </si>
  <si>
    <t>усл. ед.</t>
  </si>
  <si>
    <t>Тепловая энергия</t>
  </si>
  <si>
    <t>Электроэнергия</t>
  </si>
  <si>
    <t xml:space="preserve">   (уполномоченного лица) заказчика)</t>
  </si>
  <si>
    <t>м3</t>
  </si>
  <si>
    <t>184601, Мурманская обл., г. Североморск, ул. Гвардейская,дом 5</t>
  </si>
  <si>
    <t>SpecDom-Sever@yandex.ru</t>
  </si>
  <si>
    <t xml:space="preserve">                                  </t>
  </si>
  <si>
    <t xml:space="preserve">               </t>
  </si>
  <si>
    <t>Государственное областное автономное учреждение социального обслуживания населения "Североморский специальный дом для одиноких престарелых"</t>
  </si>
  <si>
    <t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t>
  </si>
  <si>
    <t>запрос котировок</t>
  </si>
  <si>
    <t>ИТОГО</t>
  </si>
  <si>
    <t>Услуги городской связи</t>
  </si>
  <si>
    <t>Услуги международной и междугородной связи</t>
  </si>
  <si>
    <t>Водоснабжение и водоотведение</t>
  </si>
  <si>
    <t>кв/ч</t>
  </si>
  <si>
    <t>Услуги, оказываемые центрами гос.сантирано-эпидемиологического надзора, по проведению производственного контроля и баканализам (счета по СЭС)</t>
  </si>
  <si>
    <t>12</t>
  </si>
  <si>
    <t>прямая закупка</t>
  </si>
  <si>
    <t>нет</t>
  </si>
  <si>
    <t>Галайда М.П.</t>
  </si>
  <si>
    <t xml:space="preserve">    Ф.И.О. главного бухгалтера                                                         (подпись)                      (дата утверждения)</t>
  </si>
  <si>
    <t>Молнар Е.С.</t>
  </si>
  <si>
    <t>Ф.И.О.исполнителя (экономиста по бухгалтерскому учету и анализу хозяйственной деятельности)</t>
  </si>
  <si>
    <t xml:space="preserve">                  (подпись)                        (дата утверждения)</t>
  </si>
  <si>
    <t>40.30</t>
  </si>
  <si>
    <t>40.10.3</t>
  </si>
  <si>
    <t>41.00.2</t>
  </si>
  <si>
    <t>75.25.1</t>
  </si>
  <si>
    <t>31.62.9</t>
  </si>
  <si>
    <t>74.30.9</t>
  </si>
  <si>
    <t>85.14.5</t>
  </si>
  <si>
    <t>72.5</t>
  </si>
  <si>
    <t>Техническое обслуживание компьютерного и периферийного оборудования, заправка картриджей</t>
  </si>
  <si>
    <t>ОКДП</t>
  </si>
  <si>
    <t>(81537)5-93-69,5-73-88</t>
  </si>
  <si>
    <t>Услуги по гидропневматической промывке и опрессовке системы ГВС и теплоснабжения</t>
  </si>
  <si>
    <t>План закупок товаров (работ, услуг) на 2015 год</t>
  </si>
  <si>
    <t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</t>
  </si>
  <si>
    <t>Техническое обслуживание и ремонт лифтов в здании ГОАУСОН "Североморский специальный дом для одиноких престарелых"</t>
  </si>
  <si>
    <t>ГКАЛ/Ч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</si>
</sst>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37">
    <font>
      <sz val="10"/>
      <name val="Arial Cyr"/>
      <family val="0"/>
    </font>
    <font>
      <sz val="10"/>
      <name val="Courier New"/>
      <family val="3"/>
    </font>
    <font>
      <sz val="11"/>
      <name val="Calibri"/>
      <family val="2"/>
    </font>
    <font>
      <sz val="10"/>
      <name val="Times New Roman"/>
      <family val="1"/>
    </font>
    <font>
      <sz val="9"/>
      <name val="Courier New"/>
      <family val="3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7" fillId="4" borderId="0" applyNumberFormat="0" applyBorder="0" applyAlignment="0" applyProtection="0"/>
    <xf numFmtId="0" fontId="34" fillId="5" borderId="0" applyNumberFormat="0" applyBorder="0" applyAlignment="0" applyProtection="0"/>
    <xf numFmtId="0" fontId="7" fillId="6" borderId="0" applyNumberFormat="0" applyBorder="0" applyAlignment="0" applyProtection="0"/>
    <xf numFmtId="0" fontId="34" fillId="7" borderId="0" applyNumberFormat="0" applyBorder="0" applyAlignment="0" applyProtection="0"/>
    <xf numFmtId="0" fontId="7" fillId="8" borderId="0" applyNumberFormat="0" applyBorder="0" applyAlignment="0" applyProtection="0"/>
    <xf numFmtId="0" fontId="34" fillId="9" borderId="0" applyNumberFormat="0" applyBorder="0" applyAlignment="0" applyProtection="0"/>
    <xf numFmtId="0" fontId="7" fillId="10" borderId="0" applyNumberFormat="0" applyBorder="0" applyAlignment="0" applyProtection="0"/>
    <xf numFmtId="0" fontId="34" fillId="11" borderId="0" applyNumberFormat="0" applyBorder="0" applyAlignment="0" applyProtection="0"/>
    <xf numFmtId="0" fontId="7" fillId="12" borderId="0" applyNumberFormat="0" applyBorder="0" applyAlignment="0" applyProtection="0"/>
    <xf numFmtId="0" fontId="34" fillId="13" borderId="0" applyNumberFormat="0" applyBorder="0" applyAlignment="0" applyProtection="0"/>
    <xf numFmtId="0" fontId="7" fillId="14" borderId="0" applyNumberFormat="0" applyBorder="0" applyAlignment="0" applyProtection="0"/>
    <xf numFmtId="0" fontId="34" fillId="15" borderId="0" applyNumberFormat="0" applyBorder="0" applyAlignment="0" applyProtection="0"/>
    <xf numFmtId="0" fontId="7" fillId="16" borderId="0" applyNumberFormat="0" applyBorder="0" applyAlignment="0" applyProtection="0"/>
    <xf numFmtId="0" fontId="34" fillId="17" borderId="0" applyNumberFormat="0" applyBorder="0" applyAlignment="0" applyProtection="0"/>
    <xf numFmtId="0" fontId="7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8" borderId="0" applyNumberFormat="0" applyBorder="0" applyAlignment="0" applyProtection="0"/>
    <xf numFmtId="0" fontId="34" fillId="20" borderId="0" applyNumberFormat="0" applyBorder="0" applyAlignment="0" applyProtection="0"/>
    <xf numFmtId="0" fontId="7" fillId="14" borderId="0" applyNumberFormat="0" applyBorder="0" applyAlignment="0" applyProtection="0"/>
    <xf numFmtId="0" fontId="34" fillId="21" borderId="0" applyNumberFormat="0" applyBorder="0" applyAlignment="0" applyProtection="0"/>
    <xf numFmtId="0" fontId="7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35" fillId="25" borderId="0" applyNumberFormat="0" applyBorder="0" applyAlignment="0" applyProtection="0"/>
    <xf numFmtId="0" fontId="8" fillId="16" borderId="0" applyNumberFormat="0" applyBorder="0" applyAlignment="0" applyProtection="0"/>
    <xf numFmtId="0" fontId="35" fillId="26" borderId="0" applyNumberFormat="0" applyBorder="0" applyAlignment="0" applyProtection="0"/>
    <xf numFmtId="0" fontId="8" fillId="18" borderId="0" applyNumberFormat="0" applyBorder="0" applyAlignment="0" applyProtection="0"/>
    <xf numFmtId="0" fontId="35" fillId="27" borderId="0" applyNumberFormat="0" applyBorder="0" applyAlignment="0" applyProtection="0"/>
    <xf numFmtId="0" fontId="8" fillId="28" borderId="0" applyNumberFormat="0" applyBorder="0" applyAlignment="0" applyProtection="0"/>
    <xf numFmtId="0" fontId="35" fillId="29" borderId="0" applyNumberFormat="0" applyBorder="0" applyAlignment="0" applyProtection="0"/>
    <xf numFmtId="0" fontId="8" fillId="30" borderId="0" applyNumberFormat="0" applyBorder="0" applyAlignment="0" applyProtection="0"/>
    <xf numFmtId="0" fontId="35" fillId="31" borderId="0" applyNumberFormat="0" applyBorder="0" applyAlignment="0" applyProtection="0"/>
    <xf numFmtId="0" fontId="8" fillId="32" borderId="0" applyNumberFormat="0" applyBorder="0" applyAlignment="0" applyProtection="0"/>
    <xf numFmtId="0" fontId="3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1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60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7" xfId="60" applyBorder="1" applyAlignment="1" applyProtection="1">
      <alignment horizontal="left" vertical="center" wrapText="1"/>
      <protection/>
    </xf>
    <xf numFmtId="0" fontId="3" fillId="42" borderId="15" xfId="0" applyFont="1" applyFill="1" applyBorder="1" applyAlignment="1">
      <alignment horizontal="center" vertical="center" wrapText="1"/>
    </xf>
    <xf numFmtId="14" fontId="3" fillId="42" borderId="15" xfId="0" applyNumberFormat="1" applyFont="1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2" fontId="0" fillId="42" borderId="0" xfId="0" applyNumberFormat="1" applyFill="1" applyAlignment="1">
      <alignment horizontal="center" vertical="center" wrapText="1"/>
    </xf>
    <xf numFmtId="2" fontId="36" fillId="42" borderId="0" xfId="0" applyNumberFormat="1" applyFont="1" applyFill="1" applyAlignment="1">
      <alignment horizontal="center" vertical="center" wrapText="1"/>
    </xf>
    <xf numFmtId="0" fontId="3" fillId="42" borderId="15" xfId="0" applyFont="1" applyFill="1" applyBorder="1" applyAlignment="1">
      <alignment horizontal="left" vertical="center" wrapText="1"/>
    </xf>
    <xf numFmtId="0" fontId="3" fillId="42" borderId="15" xfId="0" applyFont="1" applyFill="1" applyBorder="1" applyAlignment="1">
      <alignment horizontal="center" vertical="center"/>
    </xf>
    <xf numFmtId="0" fontId="0" fillId="42" borderId="0" xfId="0" applyFill="1" applyAlignment="1">
      <alignment/>
    </xf>
    <xf numFmtId="0" fontId="0" fillId="42" borderId="15" xfId="0" applyFont="1" applyFill="1" applyBorder="1" applyAlignment="1">
      <alignment horizontal="center" vertical="center"/>
    </xf>
    <xf numFmtId="4" fontId="30" fillId="42" borderId="15" xfId="0" applyNumberFormat="1" applyFont="1" applyFill="1" applyBorder="1" applyAlignment="1">
      <alignment horizontal="center" vertical="center"/>
    </xf>
    <xf numFmtId="0" fontId="31" fillId="43" borderId="15" xfId="0" applyFont="1" applyFill="1" applyBorder="1" applyAlignment="1">
      <alignment horizontal="right" vertical="center" wrapText="1"/>
    </xf>
    <xf numFmtId="0" fontId="3" fillId="43" borderId="15" xfId="0" applyFont="1" applyFill="1" applyBorder="1" applyAlignment="1">
      <alignment horizontal="right" vertical="center" wrapText="1"/>
    </xf>
    <xf numFmtId="0" fontId="3" fillId="43" borderId="15" xfId="0" applyFont="1" applyFill="1" applyBorder="1" applyAlignment="1">
      <alignment horizontal="right" vertical="top" wrapText="1"/>
    </xf>
    <xf numFmtId="0" fontId="3" fillId="42" borderId="15" xfId="0" applyFont="1" applyFill="1" applyBorder="1" applyAlignment="1">
      <alignment horizontal="right" vertical="center" wrapText="1"/>
    </xf>
    <xf numFmtId="0" fontId="31" fillId="43" borderId="15" xfId="0" applyFont="1" applyFill="1" applyBorder="1" applyAlignment="1">
      <alignment horizontal="center" vertical="center"/>
    </xf>
    <xf numFmtId="4" fontId="31" fillId="43" borderId="15" xfId="0" applyNumberFormat="1" applyFont="1" applyFill="1" applyBorder="1" applyAlignment="1">
      <alignment horizontal="center" vertical="center"/>
    </xf>
    <xf numFmtId="14" fontId="31" fillId="43" borderId="15" xfId="0" applyNumberFormat="1" applyFont="1" applyFill="1" applyBorder="1" applyAlignment="1">
      <alignment horizontal="center" vertical="center"/>
    </xf>
    <xf numFmtId="0" fontId="31" fillId="43" borderId="15" xfId="0" applyFont="1" applyFill="1" applyBorder="1" applyAlignment="1">
      <alignment horizontal="center" vertical="center" wrapText="1"/>
    </xf>
    <xf numFmtId="0" fontId="32" fillId="43" borderId="18" xfId="0" applyFont="1" applyFill="1" applyBorder="1" applyAlignment="1">
      <alignment horizontal="center" vertical="center" wrapText="1"/>
    </xf>
    <xf numFmtId="0" fontId="31" fillId="43" borderId="18" xfId="0" applyFont="1" applyFill="1" applyBorder="1" applyAlignment="1">
      <alignment horizontal="center" vertical="center"/>
    </xf>
    <xf numFmtId="49" fontId="31" fillId="43" borderId="15" xfId="0" applyNumberFormat="1" applyFont="1" applyFill="1" applyBorder="1" applyAlignment="1">
      <alignment horizontal="center" vertical="center"/>
    </xf>
    <xf numFmtId="0" fontId="3" fillId="42" borderId="19" xfId="0" applyFont="1" applyFill="1" applyBorder="1" applyAlignment="1">
      <alignment horizontal="center" vertical="center" wrapText="1"/>
    </xf>
    <xf numFmtId="0" fontId="31" fillId="43" borderId="20" xfId="0" applyFont="1" applyFill="1" applyBorder="1" applyAlignment="1">
      <alignment horizontal="center" vertical="center"/>
    </xf>
    <xf numFmtId="0" fontId="31" fillId="43" borderId="21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1" fillId="42" borderId="15" xfId="0" applyFont="1" applyFill="1" applyBorder="1" applyAlignment="1">
      <alignment horizontal="center" vertical="center"/>
    </xf>
    <xf numFmtId="0" fontId="3" fillId="42" borderId="15" xfId="0" applyFont="1" applyFill="1" applyBorder="1" applyAlignment="1">
      <alignment horizontal="right" vertical="top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6" xfId="60" applyBorder="1" applyAlignment="1" applyProtection="1">
      <alignment horizontal="left" vertical="center" wrapText="1"/>
      <protection/>
    </xf>
    <xf numFmtId="0" fontId="5" fillId="0" borderId="22" xfId="60" applyBorder="1" applyAlignment="1" applyProtection="1">
      <alignment horizontal="left" vertical="center" wrapText="1"/>
      <protection/>
    </xf>
    <xf numFmtId="0" fontId="5" fillId="0" borderId="23" xfId="60" applyBorder="1" applyAlignment="1" applyProtection="1">
      <alignment horizontal="left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4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C3101097F4BA2B570E66B5A44E82C64421D8D6506E3D3F514F1BE7A9iAgAO" TargetMode="External" /><Relationship Id="rId2" Type="http://schemas.openxmlformats.org/officeDocument/2006/relationships/hyperlink" Target="consultantplus://offline/ref=CCC3101097F4BA2B570E66B5A44E82C64420D4DC50603D3F514F1BE7A9AAFE85CFD84A39788F404Bi5g4O" TargetMode="External" /><Relationship Id="rId3" Type="http://schemas.openxmlformats.org/officeDocument/2006/relationships/hyperlink" Target="consultantplus://offline/ref=CCC3101097F4BA2B570E66B5A44E82C64426DFDF5B633D3F514F1BE7A9iAgAO" TargetMode="External" /><Relationship Id="rId4" Type="http://schemas.openxmlformats.org/officeDocument/2006/relationships/hyperlink" Target="consultantplus://offline/ref=CCC3101097F4BA2B570E66B5A44E82C64021DADE526D6035591617E5iAgEO" TargetMode="External" /><Relationship Id="rId5" Type="http://schemas.openxmlformats.org/officeDocument/2006/relationships/hyperlink" Target="consultantplus://offline/ref=CCC3101097F4BA2B570E66B5A44E82C64421D8D6506E3D3F514F1BE7A9iAgAO" TargetMode="External" /><Relationship Id="rId6" Type="http://schemas.openxmlformats.org/officeDocument/2006/relationships/hyperlink" Target="mailto:SpecDom-Sever@yandex.ru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view="pageBreakPreview" zoomScaleNormal="85" zoomScaleSheetLayoutView="100" zoomScalePageLayoutView="0" workbookViewId="0" topLeftCell="A1">
      <selection activeCell="E33" sqref="E33"/>
    </sheetView>
  </sheetViews>
  <sheetFormatPr defaultColWidth="9.00390625" defaultRowHeight="12.75"/>
  <cols>
    <col min="1" max="1" width="10.75390625" style="0" customWidth="1"/>
    <col min="4" max="4" width="30.625" style="0" customWidth="1"/>
    <col min="5" max="5" width="30.375" style="0" customWidth="1"/>
    <col min="9" max="9" width="12.00390625" style="0" bestFit="1" customWidth="1"/>
    <col min="10" max="10" width="13.75390625" style="0" customWidth="1"/>
    <col min="11" max="11" width="11.25390625" style="0" bestFit="1" customWidth="1"/>
    <col min="12" max="12" width="13.25390625" style="0" customWidth="1"/>
    <col min="13" max="13" width="10.125" style="0" bestFit="1" customWidth="1"/>
    <col min="14" max="14" width="14.25390625" style="0" customWidth="1"/>
    <col min="16" max="16" width="10.625" style="0" bestFit="1" customWidth="1"/>
  </cols>
  <sheetData>
    <row r="1" s="2" customFormat="1" ht="13.5">
      <c r="A1" s="1" t="s">
        <v>84</v>
      </c>
    </row>
    <row r="2" spans="1:14" s="2" customFormat="1" ht="47.25" customHeight="1">
      <c r="A2" s="1" t="s">
        <v>85</v>
      </c>
      <c r="F2" s="60" t="s">
        <v>115</v>
      </c>
      <c r="G2" s="60"/>
      <c r="H2" s="60"/>
      <c r="I2" s="60"/>
      <c r="J2" s="60"/>
      <c r="K2" s="60"/>
      <c r="L2" s="60"/>
      <c r="M2" s="60"/>
      <c r="N2" s="60"/>
    </row>
    <row r="3" s="2" customFormat="1" ht="15.75" thickBot="1">
      <c r="A3" s="3"/>
    </row>
    <row r="4" spans="4:8" s="2" customFormat="1" ht="36.75" customHeight="1" thickBot="1">
      <c r="D4" s="18" t="s">
        <v>0</v>
      </c>
      <c r="E4" s="61" t="s">
        <v>86</v>
      </c>
      <c r="F4" s="62"/>
      <c r="G4" s="62"/>
      <c r="H4" s="63"/>
    </row>
    <row r="5" spans="4:8" s="2" customFormat="1" ht="36.75" customHeight="1" thickBot="1">
      <c r="D5" s="19" t="s">
        <v>1</v>
      </c>
      <c r="E5" s="61" t="s">
        <v>82</v>
      </c>
      <c r="F5" s="62"/>
      <c r="G5" s="62"/>
      <c r="H5" s="63"/>
    </row>
    <row r="6" spans="4:12" s="2" customFormat="1" ht="19.5" customHeight="1" thickBot="1">
      <c r="D6" s="19" t="s">
        <v>2</v>
      </c>
      <c r="E6" s="61" t="s">
        <v>113</v>
      </c>
      <c r="F6" s="62"/>
      <c r="G6" s="62"/>
      <c r="H6" s="63"/>
      <c r="J6" s="12"/>
      <c r="K6" s="13"/>
      <c r="L6" s="13"/>
    </row>
    <row r="7" spans="4:12" s="2" customFormat="1" ht="24.75" customHeight="1" thickBot="1">
      <c r="D7" s="19" t="s">
        <v>3</v>
      </c>
      <c r="E7" s="52" t="s">
        <v>83</v>
      </c>
      <c r="F7" s="53"/>
      <c r="G7" s="53"/>
      <c r="H7" s="54"/>
      <c r="J7" s="13"/>
      <c r="K7" s="13"/>
      <c r="L7" s="13"/>
    </row>
    <row r="8" spans="4:12" s="2" customFormat="1" ht="19.5" thickBot="1">
      <c r="D8" s="19" t="s">
        <v>4</v>
      </c>
      <c r="E8" s="61">
        <v>5110001373</v>
      </c>
      <c r="F8" s="62"/>
      <c r="G8" s="62"/>
      <c r="H8" s="63"/>
      <c r="J8" s="13"/>
      <c r="K8" s="13"/>
      <c r="L8" s="13"/>
    </row>
    <row r="9" spans="4:12" s="2" customFormat="1" ht="13.5" thickBot="1">
      <c r="D9" s="19" t="s">
        <v>5</v>
      </c>
      <c r="E9" s="61">
        <v>511001001</v>
      </c>
      <c r="F9" s="62"/>
      <c r="G9" s="62"/>
      <c r="H9" s="63"/>
      <c r="J9" s="14"/>
      <c r="K9" s="14"/>
      <c r="L9" s="14"/>
    </row>
    <row r="10" spans="4:8" s="2" customFormat="1" ht="13.5" thickBot="1">
      <c r="D10" s="20" t="s">
        <v>6</v>
      </c>
      <c r="E10" s="61">
        <v>47530000000</v>
      </c>
      <c r="F10" s="62"/>
      <c r="G10" s="62"/>
      <c r="H10" s="63"/>
    </row>
    <row r="11" s="2" customFormat="1" ht="15.75" thickBot="1">
      <c r="A11" s="3"/>
    </row>
    <row r="12" spans="1:15" s="2" customFormat="1" ht="24">
      <c r="A12" s="4" t="s">
        <v>7</v>
      </c>
      <c r="B12" s="5" t="s">
        <v>9</v>
      </c>
      <c r="C12" s="5" t="s">
        <v>12</v>
      </c>
      <c r="D12" s="64" t="s">
        <v>14</v>
      </c>
      <c r="E12" s="65"/>
      <c r="F12" s="65"/>
      <c r="G12" s="65"/>
      <c r="H12" s="65"/>
      <c r="I12" s="65"/>
      <c r="J12" s="65"/>
      <c r="K12" s="65"/>
      <c r="L12" s="65"/>
      <c r="M12" s="66"/>
      <c r="N12" s="5" t="s">
        <v>15</v>
      </c>
      <c r="O12" s="5" t="s">
        <v>17</v>
      </c>
    </row>
    <row r="13" spans="1:15" s="2" customFormat="1" ht="12.75">
      <c r="A13" s="6" t="s">
        <v>8</v>
      </c>
      <c r="B13" s="7" t="s">
        <v>10</v>
      </c>
      <c r="C13" s="7" t="s">
        <v>13</v>
      </c>
      <c r="D13" s="67"/>
      <c r="E13" s="68"/>
      <c r="F13" s="68"/>
      <c r="G13" s="68"/>
      <c r="H13" s="68"/>
      <c r="I13" s="68"/>
      <c r="J13" s="68"/>
      <c r="K13" s="68"/>
      <c r="L13" s="68"/>
      <c r="M13" s="69"/>
      <c r="N13" s="7" t="s">
        <v>16</v>
      </c>
      <c r="O13" s="7" t="s">
        <v>18</v>
      </c>
    </row>
    <row r="14" spans="1:15" s="2" customFormat="1" ht="12.75">
      <c r="A14" s="8"/>
      <c r="B14" s="9" t="s">
        <v>11</v>
      </c>
      <c r="C14" s="9" t="s">
        <v>112</v>
      </c>
      <c r="D14" s="67"/>
      <c r="E14" s="68"/>
      <c r="F14" s="68"/>
      <c r="G14" s="68"/>
      <c r="H14" s="68"/>
      <c r="I14" s="68"/>
      <c r="J14" s="68"/>
      <c r="K14" s="68"/>
      <c r="L14" s="68"/>
      <c r="M14" s="69"/>
      <c r="N14" s="10"/>
      <c r="O14" s="7" t="s">
        <v>19</v>
      </c>
    </row>
    <row r="15" spans="1:15" s="2" customFormat="1" ht="13.5" thickBot="1">
      <c r="A15" s="8"/>
      <c r="B15" s="10"/>
      <c r="C15" s="10"/>
      <c r="D15" s="70"/>
      <c r="E15" s="71"/>
      <c r="F15" s="71"/>
      <c r="G15" s="71"/>
      <c r="H15" s="71"/>
      <c r="I15" s="71"/>
      <c r="J15" s="71"/>
      <c r="K15" s="71"/>
      <c r="L15" s="71"/>
      <c r="M15" s="72"/>
      <c r="N15" s="10"/>
      <c r="O15" s="7" t="s">
        <v>20</v>
      </c>
    </row>
    <row r="16" spans="1:15" s="2" customFormat="1" ht="12.75">
      <c r="A16" s="8"/>
      <c r="B16" s="10"/>
      <c r="C16" s="10"/>
      <c r="D16" s="7" t="s">
        <v>22</v>
      </c>
      <c r="E16" s="7" t="s">
        <v>24</v>
      </c>
      <c r="F16" s="64" t="s">
        <v>32</v>
      </c>
      <c r="G16" s="66"/>
      <c r="H16" s="7" t="s">
        <v>34</v>
      </c>
      <c r="I16" s="64" t="s">
        <v>38</v>
      </c>
      <c r="J16" s="66"/>
      <c r="K16" s="7" t="s">
        <v>34</v>
      </c>
      <c r="L16" s="64" t="s">
        <v>52</v>
      </c>
      <c r="M16" s="66"/>
      <c r="N16" s="10"/>
      <c r="O16" s="7" t="s">
        <v>21</v>
      </c>
    </row>
    <row r="17" spans="1:15" s="2" customFormat="1" ht="12.75">
      <c r="A17" s="8"/>
      <c r="B17" s="10"/>
      <c r="C17" s="10"/>
      <c r="D17" s="7" t="s">
        <v>23</v>
      </c>
      <c r="E17" s="7" t="s">
        <v>25</v>
      </c>
      <c r="F17" s="67" t="s">
        <v>33</v>
      </c>
      <c r="G17" s="69"/>
      <c r="H17" s="7" t="s">
        <v>35</v>
      </c>
      <c r="I17" s="67" t="s">
        <v>39</v>
      </c>
      <c r="J17" s="69"/>
      <c r="K17" s="7" t="s">
        <v>45</v>
      </c>
      <c r="L17" s="67" t="s">
        <v>53</v>
      </c>
      <c r="M17" s="69"/>
      <c r="N17" s="10"/>
      <c r="O17" s="10"/>
    </row>
    <row r="18" spans="1:15" s="2" customFormat="1" ht="12.75">
      <c r="A18" s="8"/>
      <c r="B18" s="10"/>
      <c r="C18" s="10"/>
      <c r="D18" s="10"/>
      <c r="E18" s="7" t="s">
        <v>26</v>
      </c>
      <c r="F18" s="55"/>
      <c r="G18" s="56"/>
      <c r="H18" s="7" t="s">
        <v>36</v>
      </c>
      <c r="I18" s="67" t="s">
        <v>40</v>
      </c>
      <c r="J18" s="69"/>
      <c r="K18" s="7" t="s">
        <v>46</v>
      </c>
      <c r="L18" s="55"/>
      <c r="M18" s="56"/>
      <c r="N18" s="10"/>
      <c r="O18" s="10"/>
    </row>
    <row r="19" spans="1:15" s="2" customFormat="1" ht="12.75">
      <c r="A19" s="8"/>
      <c r="B19" s="10"/>
      <c r="C19" s="10"/>
      <c r="D19" s="10"/>
      <c r="E19" s="7" t="s">
        <v>27</v>
      </c>
      <c r="F19" s="55"/>
      <c r="G19" s="56"/>
      <c r="H19" s="7" t="s">
        <v>37</v>
      </c>
      <c r="I19" s="67" t="s">
        <v>41</v>
      </c>
      <c r="J19" s="69"/>
      <c r="K19" s="7" t="s">
        <v>47</v>
      </c>
      <c r="L19" s="55"/>
      <c r="M19" s="56"/>
      <c r="N19" s="10"/>
      <c r="O19" s="10"/>
    </row>
    <row r="20" spans="1:15" s="2" customFormat="1" ht="12.75">
      <c r="A20" s="8"/>
      <c r="B20" s="10"/>
      <c r="C20" s="10"/>
      <c r="D20" s="10"/>
      <c r="E20" s="7" t="s">
        <v>28</v>
      </c>
      <c r="F20" s="55"/>
      <c r="G20" s="56"/>
      <c r="H20" s="10"/>
      <c r="I20" s="67" t="s">
        <v>42</v>
      </c>
      <c r="J20" s="69"/>
      <c r="K20" s="7" t="s">
        <v>48</v>
      </c>
      <c r="L20" s="55"/>
      <c r="M20" s="56"/>
      <c r="N20" s="10"/>
      <c r="O20" s="10"/>
    </row>
    <row r="21" spans="1:15" s="2" customFormat="1" ht="12.75">
      <c r="A21" s="8"/>
      <c r="B21" s="10"/>
      <c r="C21" s="10"/>
      <c r="D21" s="10"/>
      <c r="E21" s="7" t="s">
        <v>29</v>
      </c>
      <c r="F21" s="55"/>
      <c r="G21" s="56"/>
      <c r="H21" s="10"/>
      <c r="I21" s="67" t="s">
        <v>43</v>
      </c>
      <c r="J21" s="69"/>
      <c r="K21" s="7" t="s">
        <v>49</v>
      </c>
      <c r="L21" s="55"/>
      <c r="M21" s="56"/>
      <c r="N21" s="10"/>
      <c r="O21" s="10"/>
    </row>
    <row r="22" spans="1:15" s="2" customFormat="1" ht="12.75">
      <c r="A22" s="8"/>
      <c r="B22" s="10"/>
      <c r="C22" s="10"/>
      <c r="D22" s="10"/>
      <c r="E22" s="7" t="s">
        <v>30</v>
      </c>
      <c r="F22" s="55"/>
      <c r="G22" s="56"/>
      <c r="H22" s="10"/>
      <c r="I22" s="67" t="s">
        <v>44</v>
      </c>
      <c r="J22" s="69"/>
      <c r="K22" s="7" t="s">
        <v>23</v>
      </c>
      <c r="L22" s="55"/>
      <c r="M22" s="56"/>
      <c r="N22" s="10"/>
      <c r="O22" s="10"/>
    </row>
    <row r="23" spans="1:15" s="2" customFormat="1" ht="13.5" thickBot="1">
      <c r="A23" s="8"/>
      <c r="B23" s="10"/>
      <c r="C23" s="10"/>
      <c r="D23" s="10"/>
      <c r="E23" s="7" t="s">
        <v>31</v>
      </c>
      <c r="F23" s="73"/>
      <c r="G23" s="74"/>
      <c r="H23" s="10"/>
      <c r="I23" s="73"/>
      <c r="J23" s="74"/>
      <c r="K23" s="7" t="s">
        <v>50</v>
      </c>
      <c r="L23" s="73"/>
      <c r="M23" s="74"/>
      <c r="N23" s="10"/>
      <c r="O23" s="11"/>
    </row>
    <row r="24" spans="1:15" s="2" customFormat="1" ht="12.75">
      <c r="A24" s="8"/>
      <c r="B24" s="10"/>
      <c r="C24" s="10"/>
      <c r="D24" s="10"/>
      <c r="E24" s="10"/>
      <c r="F24" s="7" t="s">
        <v>54</v>
      </c>
      <c r="G24" s="7" t="s">
        <v>56</v>
      </c>
      <c r="H24" s="10"/>
      <c r="I24" s="7" t="s">
        <v>58</v>
      </c>
      <c r="J24" s="7" t="s">
        <v>56</v>
      </c>
      <c r="K24" s="7" t="s">
        <v>51</v>
      </c>
      <c r="L24" s="7" t="s">
        <v>59</v>
      </c>
      <c r="M24" s="7" t="s">
        <v>67</v>
      </c>
      <c r="N24" s="10"/>
      <c r="O24" s="75" t="s">
        <v>72</v>
      </c>
    </row>
    <row r="25" spans="1:15" s="2" customFormat="1" ht="12.75">
      <c r="A25" s="8"/>
      <c r="B25" s="10"/>
      <c r="C25" s="10"/>
      <c r="D25" s="10"/>
      <c r="E25" s="10"/>
      <c r="F25" s="7" t="s">
        <v>13</v>
      </c>
      <c r="G25" s="7" t="s">
        <v>57</v>
      </c>
      <c r="H25" s="10"/>
      <c r="I25" s="7" t="s">
        <v>10</v>
      </c>
      <c r="J25" s="7" t="s">
        <v>57</v>
      </c>
      <c r="K25" s="10"/>
      <c r="L25" s="7" t="s">
        <v>60</v>
      </c>
      <c r="M25" s="7" t="s">
        <v>68</v>
      </c>
      <c r="N25" s="10"/>
      <c r="O25" s="76"/>
    </row>
    <row r="26" spans="1:15" s="2" customFormat="1" ht="12.75">
      <c r="A26" s="8"/>
      <c r="B26" s="10"/>
      <c r="C26" s="10"/>
      <c r="D26" s="10"/>
      <c r="E26" s="10"/>
      <c r="F26" s="9" t="s">
        <v>55</v>
      </c>
      <c r="G26" s="10"/>
      <c r="H26" s="10"/>
      <c r="I26" s="9" t="s">
        <v>6</v>
      </c>
      <c r="J26" s="10"/>
      <c r="K26" s="10"/>
      <c r="L26" s="7" t="s">
        <v>61</v>
      </c>
      <c r="M26" s="7" t="s">
        <v>69</v>
      </c>
      <c r="N26" s="10"/>
      <c r="O26" s="76"/>
    </row>
    <row r="27" spans="1:15" s="2" customFormat="1" ht="12.75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7" t="s">
        <v>62</v>
      </c>
      <c r="M27" s="7" t="s">
        <v>23</v>
      </c>
      <c r="N27" s="10"/>
      <c r="O27" s="76"/>
    </row>
    <row r="28" spans="1:15" s="2" customFormat="1" ht="12.75">
      <c r="A28" s="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7" t="s">
        <v>63</v>
      </c>
      <c r="M28" s="7" t="s">
        <v>70</v>
      </c>
      <c r="N28" s="10"/>
      <c r="O28" s="76"/>
    </row>
    <row r="29" spans="1:15" s="2" customFormat="1" ht="12.75">
      <c r="A29" s="8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7" t="s">
        <v>64</v>
      </c>
      <c r="M29" s="7" t="s">
        <v>71</v>
      </c>
      <c r="N29" s="10"/>
      <c r="O29" s="76"/>
    </row>
    <row r="30" spans="1:15" s="2" customFormat="1" ht="12.75">
      <c r="A30" s="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7" t="s">
        <v>65</v>
      </c>
      <c r="M30" s="10"/>
      <c r="N30" s="10"/>
      <c r="O30" s="76"/>
    </row>
    <row r="31" spans="1:15" s="2" customFormat="1" ht="12.75">
      <c r="A31" s="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7" t="s">
        <v>66</v>
      </c>
      <c r="M31" s="10"/>
      <c r="N31" s="10"/>
      <c r="O31" s="76"/>
    </row>
    <row r="32" spans="1:15" s="2" customFormat="1" ht="12.75">
      <c r="A32" s="15">
        <v>1</v>
      </c>
      <c r="B32" s="15">
        <v>2</v>
      </c>
      <c r="C32" s="15">
        <v>3</v>
      </c>
      <c r="D32" s="15">
        <v>4</v>
      </c>
      <c r="E32" s="15">
        <v>5</v>
      </c>
      <c r="F32" s="15">
        <v>6</v>
      </c>
      <c r="G32" s="15">
        <v>7</v>
      </c>
      <c r="H32" s="15"/>
      <c r="I32" s="15">
        <v>9</v>
      </c>
      <c r="J32" s="15">
        <v>10</v>
      </c>
      <c r="K32" s="15">
        <v>11</v>
      </c>
      <c r="L32" s="15">
        <v>12</v>
      </c>
      <c r="M32" s="15">
        <v>13</v>
      </c>
      <c r="N32" s="15">
        <v>14</v>
      </c>
      <c r="O32" s="15">
        <v>15</v>
      </c>
    </row>
    <row r="33" spans="1:15" s="23" customFormat="1" ht="34.5" customHeight="1">
      <c r="A33" s="21">
        <v>1</v>
      </c>
      <c r="B33" s="39">
        <v>64</v>
      </c>
      <c r="C33" s="39">
        <v>6420090</v>
      </c>
      <c r="D33" s="31" t="s">
        <v>90</v>
      </c>
      <c r="E33" s="34" t="str">
        <f>D33</f>
        <v>Услуги городской связи</v>
      </c>
      <c r="F33" s="35">
        <v>355</v>
      </c>
      <c r="G33" s="21" t="s">
        <v>74</v>
      </c>
      <c r="H33" s="35">
        <v>87267</v>
      </c>
      <c r="I33" s="21">
        <v>47530000000</v>
      </c>
      <c r="J33" s="21" t="s">
        <v>75</v>
      </c>
      <c r="K33" s="36">
        <f>173000+3969.92</f>
        <v>176969.92</v>
      </c>
      <c r="L33" s="37">
        <v>42005</v>
      </c>
      <c r="M33" s="37">
        <v>42369</v>
      </c>
      <c r="N33" s="38" t="s">
        <v>73</v>
      </c>
      <c r="O33" s="21" t="s">
        <v>97</v>
      </c>
    </row>
    <row r="34" spans="1:16" s="23" customFormat="1" ht="34.5" customHeight="1">
      <c r="A34" s="21">
        <f>A33+1</f>
        <v>2</v>
      </c>
      <c r="B34" s="39">
        <v>64</v>
      </c>
      <c r="C34" s="39">
        <v>6420030</v>
      </c>
      <c r="D34" s="31" t="s">
        <v>91</v>
      </c>
      <c r="E34" s="34" t="str">
        <f aca="true" t="shared" si="0" ref="E34:E41">D34</f>
        <v>Услуги международной и междугородной связи</v>
      </c>
      <c r="F34" s="35">
        <v>355</v>
      </c>
      <c r="G34" s="21" t="s">
        <v>74</v>
      </c>
      <c r="H34" s="35">
        <v>900</v>
      </c>
      <c r="I34" s="21">
        <v>47530000000</v>
      </c>
      <c r="J34" s="21" t="s">
        <v>75</v>
      </c>
      <c r="K34" s="36">
        <v>1800</v>
      </c>
      <c r="L34" s="37">
        <v>42005</v>
      </c>
      <c r="M34" s="37">
        <v>42369</v>
      </c>
      <c r="N34" s="38" t="s">
        <v>73</v>
      </c>
      <c r="O34" s="21" t="s">
        <v>97</v>
      </c>
      <c r="P34" s="24"/>
    </row>
    <row r="35" spans="1:15" s="23" customFormat="1" ht="34.5" customHeight="1">
      <c r="A35" s="21">
        <v>3</v>
      </c>
      <c r="B35" s="40" t="s">
        <v>103</v>
      </c>
      <c r="C35" s="40">
        <v>4030204</v>
      </c>
      <c r="D35" s="31" t="s">
        <v>78</v>
      </c>
      <c r="E35" s="34" t="str">
        <f t="shared" si="0"/>
        <v>Тепловая энергия</v>
      </c>
      <c r="F35" s="35">
        <v>237</v>
      </c>
      <c r="G35" s="21" t="s">
        <v>118</v>
      </c>
      <c r="H35" s="35">
        <v>800</v>
      </c>
      <c r="I35" s="21">
        <v>47530000000</v>
      </c>
      <c r="J35" s="21" t="s">
        <v>75</v>
      </c>
      <c r="K35" s="36">
        <f>2396600</f>
        <v>2396600</v>
      </c>
      <c r="L35" s="37">
        <v>42005</v>
      </c>
      <c r="M35" s="37">
        <v>42369</v>
      </c>
      <c r="N35" s="38" t="s">
        <v>73</v>
      </c>
      <c r="O35" s="21" t="s">
        <v>97</v>
      </c>
    </row>
    <row r="36" spans="1:15" s="23" customFormat="1" ht="34.5" customHeight="1">
      <c r="A36" s="21">
        <v>4</v>
      </c>
      <c r="B36" s="40" t="s">
        <v>104</v>
      </c>
      <c r="C36" s="40">
        <v>4010419</v>
      </c>
      <c r="D36" s="31" t="s">
        <v>79</v>
      </c>
      <c r="E36" s="34" t="str">
        <f t="shared" si="0"/>
        <v>Электроэнергия</v>
      </c>
      <c r="F36" s="35">
        <v>245</v>
      </c>
      <c r="G36" s="21" t="s">
        <v>93</v>
      </c>
      <c r="H36" s="46">
        <v>200000</v>
      </c>
      <c r="I36" s="21">
        <v>47530000000</v>
      </c>
      <c r="J36" s="21" t="s">
        <v>75</v>
      </c>
      <c r="K36" s="36">
        <f>708602.24</f>
        <v>708602.24</v>
      </c>
      <c r="L36" s="37">
        <v>42005</v>
      </c>
      <c r="M36" s="37">
        <v>42369</v>
      </c>
      <c r="N36" s="38" t="s">
        <v>73</v>
      </c>
      <c r="O36" s="21" t="s">
        <v>97</v>
      </c>
    </row>
    <row r="37" spans="1:16" s="23" customFormat="1" ht="34.5" customHeight="1">
      <c r="A37" s="21">
        <v>5</v>
      </c>
      <c r="B37" s="40" t="s">
        <v>105</v>
      </c>
      <c r="C37" s="40">
        <v>4110100</v>
      </c>
      <c r="D37" s="31" t="s">
        <v>92</v>
      </c>
      <c r="E37" s="34" t="str">
        <f t="shared" si="0"/>
        <v>Водоснабжение и водоотведение</v>
      </c>
      <c r="F37" s="35">
        <v>598</v>
      </c>
      <c r="G37" s="21" t="s">
        <v>81</v>
      </c>
      <c r="H37" s="35">
        <f>7000</f>
        <v>7000</v>
      </c>
      <c r="I37" s="21">
        <v>47530000000</v>
      </c>
      <c r="J37" s="21" t="s">
        <v>75</v>
      </c>
      <c r="K37" s="36">
        <f>269521.75</f>
        <v>269521.75</v>
      </c>
      <c r="L37" s="37">
        <v>42005</v>
      </c>
      <c r="M37" s="37">
        <v>42369</v>
      </c>
      <c r="N37" s="38" t="s">
        <v>73</v>
      </c>
      <c r="O37" s="21" t="s">
        <v>97</v>
      </c>
      <c r="P37" s="24"/>
    </row>
    <row r="38" spans="1:16" s="23" customFormat="1" ht="119.25" customHeight="1">
      <c r="A38" s="21">
        <f>A37+1</f>
        <v>6</v>
      </c>
      <c r="B38" s="35" t="s">
        <v>106</v>
      </c>
      <c r="C38" s="35">
        <v>9460000</v>
      </c>
      <c r="D38" s="32" t="s">
        <v>87</v>
      </c>
      <c r="E38" s="34" t="str">
        <f t="shared" si="0"/>
        <v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v>
      </c>
      <c r="F38" s="35">
        <v>362</v>
      </c>
      <c r="G38" s="35" t="s">
        <v>76</v>
      </c>
      <c r="H38" s="35">
        <v>10</v>
      </c>
      <c r="I38" s="21">
        <v>47530000000</v>
      </c>
      <c r="J38" s="21" t="s">
        <v>75</v>
      </c>
      <c r="K38" s="36">
        <v>95000</v>
      </c>
      <c r="L38" s="37">
        <v>42037</v>
      </c>
      <c r="M38" s="37">
        <v>42369</v>
      </c>
      <c r="N38" s="35" t="s">
        <v>88</v>
      </c>
      <c r="O38" s="21" t="s">
        <v>97</v>
      </c>
      <c r="P38" s="25"/>
    </row>
    <row r="39" spans="1:15" s="23" customFormat="1" ht="87" customHeight="1">
      <c r="A39" s="21">
        <v>7</v>
      </c>
      <c r="B39" s="35">
        <v>90</v>
      </c>
      <c r="C39" s="35">
        <v>9010010</v>
      </c>
      <c r="D39" s="32" t="s">
        <v>116</v>
      </c>
      <c r="E39" s="34" t="str">
        <f t="shared" si="0"/>
        <v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</v>
      </c>
      <c r="F39" s="35">
        <v>362</v>
      </c>
      <c r="G39" s="35" t="s">
        <v>76</v>
      </c>
      <c r="H39" s="35">
        <v>10</v>
      </c>
      <c r="I39" s="21">
        <v>47530000000</v>
      </c>
      <c r="J39" s="21" t="s">
        <v>75</v>
      </c>
      <c r="K39" s="36">
        <v>245000</v>
      </c>
      <c r="L39" s="37">
        <v>42033</v>
      </c>
      <c r="M39" s="37">
        <v>42369</v>
      </c>
      <c r="N39" s="35" t="s">
        <v>88</v>
      </c>
      <c r="O39" s="21" t="s">
        <v>97</v>
      </c>
    </row>
    <row r="40" spans="1:15" s="23" customFormat="1" ht="69" customHeight="1">
      <c r="A40" s="21">
        <v>8</v>
      </c>
      <c r="B40" s="35" t="s">
        <v>107</v>
      </c>
      <c r="C40" s="35">
        <v>9460000</v>
      </c>
      <c r="D40" s="31" t="s">
        <v>117</v>
      </c>
      <c r="E40" s="34" t="str">
        <f t="shared" si="0"/>
        <v>Техническое обслуживание и ремонт лифтов в здании ГОАУСОН "Североморский специальный дом для одиноких престарелых"</v>
      </c>
      <c r="F40" s="35">
        <v>362</v>
      </c>
      <c r="G40" s="35" t="s">
        <v>76</v>
      </c>
      <c r="H40" s="35">
        <v>10</v>
      </c>
      <c r="I40" s="21">
        <v>47530000000</v>
      </c>
      <c r="J40" s="21" t="s">
        <v>75</v>
      </c>
      <c r="K40" s="36">
        <v>140900</v>
      </c>
      <c r="L40" s="37">
        <v>42038</v>
      </c>
      <c r="M40" s="37">
        <v>42369</v>
      </c>
      <c r="N40" s="35" t="s">
        <v>88</v>
      </c>
      <c r="O40" s="21" t="s">
        <v>97</v>
      </c>
    </row>
    <row r="41" spans="1:15" s="23" customFormat="1" ht="38.25">
      <c r="A41" s="21">
        <v>9</v>
      </c>
      <c r="B41" s="35" t="s">
        <v>108</v>
      </c>
      <c r="C41" s="35">
        <v>4530187</v>
      </c>
      <c r="D41" s="31" t="s">
        <v>114</v>
      </c>
      <c r="E41" s="34" t="str">
        <f t="shared" si="0"/>
        <v>Услуги по гидропневматической промывке и опрессовке системы ГВС и теплоснабжения</v>
      </c>
      <c r="F41" s="35">
        <v>876</v>
      </c>
      <c r="G41" s="21" t="s">
        <v>77</v>
      </c>
      <c r="H41" s="35">
        <v>1</v>
      </c>
      <c r="I41" s="21">
        <v>47530000000</v>
      </c>
      <c r="J41" s="21" t="s">
        <v>75</v>
      </c>
      <c r="K41" s="36">
        <v>112350</v>
      </c>
      <c r="L41" s="37">
        <v>42100</v>
      </c>
      <c r="M41" s="37">
        <v>42369</v>
      </c>
      <c r="N41" s="35" t="s">
        <v>88</v>
      </c>
      <c r="O41" s="21" t="s">
        <v>97</v>
      </c>
    </row>
    <row r="42" spans="1:15" s="28" customFormat="1" ht="76.5">
      <c r="A42" s="21">
        <v>13</v>
      </c>
      <c r="B42" s="35" t="s">
        <v>109</v>
      </c>
      <c r="C42" s="35">
        <v>8513100</v>
      </c>
      <c r="D42" s="33" t="s">
        <v>94</v>
      </c>
      <c r="E42" s="33" t="s">
        <v>94</v>
      </c>
      <c r="F42" s="35">
        <v>876</v>
      </c>
      <c r="G42" s="27" t="s">
        <v>77</v>
      </c>
      <c r="H42" s="41" t="s">
        <v>95</v>
      </c>
      <c r="I42" s="21">
        <v>47530000000</v>
      </c>
      <c r="J42" s="21" t="s">
        <v>75</v>
      </c>
      <c r="K42" s="36">
        <v>124347.09</v>
      </c>
      <c r="L42" s="37">
        <v>42016</v>
      </c>
      <c r="M42" s="37">
        <v>42369</v>
      </c>
      <c r="N42" s="38" t="s">
        <v>96</v>
      </c>
      <c r="O42" s="21" t="s">
        <v>97</v>
      </c>
    </row>
    <row r="43" spans="1:15" s="28" customFormat="1" ht="51">
      <c r="A43" s="21">
        <v>14</v>
      </c>
      <c r="B43" s="35" t="s">
        <v>110</v>
      </c>
      <c r="C43" s="35">
        <v>7250030</v>
      </c>
      <c r="D43" s="47" t="s">
        <v>111</v>
      </c>
      <c r="E43" s="47" t="str">
        <f>D43</f>
        <v>Техническое обслуживание компьютерного и периферийного оборудования, заправка картриджей</v>
      </c>
      <c r="F43" s="35">
        <v>876</v>
      </c>
      <c r="G43" s="27" t="s">
        <v>77</v>
      </c>
      <c r="H43" s="41" t="s">
        <v>95</v>
      </c>
      <c r="I43" s="21">
        <v>47530000000</v>
      </c>
      <c r="J43" s="21" t="s">
        <v>75</v>
      </c>
      <c r="K43" s="36">
        <v>165000</v>
      </c>
      <c r="L43" s="37">
        <v>42016</v>
      </c>
      <c r="M43" s="37">
        <v>42369</v>
      </c>
      <c r="N43" s="38" t="s">
        <v>96</v>
      </c>
      <c r="O43" s="21" t="s">
        <v>97</v>
      </c>
    </row>
    <row r="44" spans="1:15" s="28" customFormat="1" ht="12.75">
      <c r="A44" s="42"/>
      <c r="B44" s="43"/>
      <c r="C44" s="44"/>
      <c r="D44" s="31"/>
      <c r="E44" s="31"/>
      <c r="F44" s="35"/>
      <c r="G44" s="27"/>
      <c r="H44" s="41"/>
      <c r="I44" s="21"/>
      <c r="J44" s="21"/>
      <c r="K44" s="36"/>
      <c r="L44" s="37"/>
      <c r="M44" s="37"/>
      <c r="N44" s="38"/>
      <c r="O44" s="21"/>
    </row>
    <row r="45" spans="1:15" ht="12.75">
      <c r="A45" s="57" t="s">
        <v>89</v>
      </c>
      <c r="B45" s="58"/>
      <c r="C45" s="59"/>
      <c r="D45" s="21"/>
      <c r="E45" s="26"/>
      <c r="F45" s="29"/>
      <c r="G45" s="29"/>
      <c r="H45" s="29"/>
      <c r="I45" s="21"/>
      <c r="J45" s="21"/>
      <c r="K45" s="30">
        <f>SUM(K33:K43)</f>
        <v>4436091</v>
      </c>
      <c r="L45" s="22"/>
      <c r="M45" s="22"/>
      <c r="N45" s="27"/>
      <c r="O45" s="21"/>
    </row>
    <row r="46" ht="12.75">
      <c r="A46" s="17"/>
    </row>
    <row r="47" ht="12.75">
      <c r="L47" s="45"/>
    </row>
    <row r="48" spans="1:5" ht="15.75">
      <c r="A48" s="48" t="s">
        <v>98</v>
      </c>
      <c r="B48" s="48"/>
      <c r="C48" s="48"/>
      <c r="D48" s="16"/>
      <c r="E48" s="16"/>
    </row>
    <row r="49" spans="1:5" ht="15.75">
      <c r="A49" s="16" t="s">
        <v>99</v>
      </c>
      <c r="B49" s="16"/>
      <c r="C49" s="16"/>
      <c r="D49" s="16"/>
      <c r="E49" s="16"/>
    </row>
    <row r="50" spans="1:5" ht="15.75">
      <c r="A50" s="16" t="s">
        <v>80</v>
      </c>
      <c r="B50" s="16"/>
      <c r="C50" s="16"/>
      <c r="D50" s="16"/>
      <c r="E50" s="16"/>
    </row>
    <row r="51" spans="1:5" ht="15.75">
      <c r="A51" s="16"/>
      <c r="B51" s="16"/>
      <c r="C51" s="16"/>
      <c r="D51" s="16"/>
      <c r="E51" s="16"/>
    </row>
    <row r="52" spans="1:3" ht="15.75">
      <c r="A52" s="48" t="s">
        <v>100</v>
      </c>
      <c r="B52" s="49"/>
      <c r="C52" s="49"/>
    </row>
    <row r="53" spans="1:8" ht="12.75">
      <c r="A53" s="50" t="s">
        <v>101</v>
      </c>
      <c r="B53" s="50"/>
      <c r="C53" s="50"/>
      <c r="D53" s="50"/>
      <c r="E53" s="51" t="s">
        <v>102</v>
      </c>
      <c r="F53" s="51"/>
      <c r="G53" s="51"/>
      <c r="H53" s="51"/>
    </row>
  </sheetData>
  <sheetProtection/>
  <mergeCells count="39">
    <mergeCell ref="F23:G23"/>
    <mergeCell ref="F22:G22"/>
    <mergeCell ref="I19:J19"/>
    <mergeCell ref="I20:J20"/>
    <mergeCell ref="I23:J23"/>
    <mergeCell ref="I21:J21"/>
    <mergeCell ref="L23:M23"/>
    <mergeCell ref="O24:O31"/>
    <mergeCell ref="L19:M19"/>
    <mergeCell ref="L20:M20"/>
    <mergeCell ref="L21:M21"/>
    <mergeCell ref="L22:M22"/>
    <mergeCell ref="D12:M15"/>
    <mergeCell ref="F16:G16"/>
    <mergeCell ref="F17:G17"/>
    <mergeCell ref="F18:G18"/>
    <mergeCell ref="L16:M16"/>
    <mergeCell ref="I22:J22"/>
    <mergeCell ref="L17:M17"/>
    <mergeCell ref="I16:J16"/>
    <mergeCell ref="I17:J17"/>
    <mergeCell ref="I18:J18"/>
    <mergeCell ref="F2:N2"/>
    <mergeCell ref="E8:H8"/>
    <mergeCell ref="E9:H9"/>
    <mergeCell ref="E10:H10"/>
    <mergeCell ref="E4:H4"/>
    <mergeCell ref="E5:H5"/>
    <mergeCell ref="E6:H6"/>
    <mergeCell ref="A48:C48"/>
    <mergeCell ref="A52:C52"/>
    <mergeCell ref="A53:D53"/>
    <mergeCell ref="E53:H53"/>
    <mergeCell ref="E7:H7"/>
    <mergeCell ref="L18:M18"/>
    <mergeCell ref="A45:C45"/>
    <mergeCell ref="F19:G19"/>
    <mergeCell ref="F20:G20"/>
    <mergeCell ref="F21:G21"/>
  </mergeCells>
  <hyperlinks>
    <hyperlink ref="D10" r:id="rId1" display="consultantplus://offline/ref=CCC3101097F4BA2B570E66B5A44E82C64421D8D6506E3D3F514F1BE7A9iAgAO"/>
    <hyperlink ref="B14" r:id="rId2" display="consultantplus://offline/ref=CCC3101097F4BA2B570E66B5A44E82C64420D4DC50603D3F514F1BE7A9AAFE85CFD84A39788F404Bi5g4O"/>
    <hyperlink ref="C14" r:id="rId3" display="consultantplus://offline/ref=CCC3101097F4BA2B570E66B5A44E82C64426DFDF5B633D3F514F1BE7A9iAgAO"/>
    <hyperlink ref="F26" r:id="rId4" display="consultantplus://offline/ref=CCC3101097F4BA2B570E66B5A44E82C64021DADE526D6035591617E5iAgEO"/>
    <hyperlink ref="I26" r:id="rId5" display="consultantplus://offline/ref=CCC3101097F4BA2B570E66B5A44E82C64421D8D6506E3D3F514F1BE7A9iAgAO"/>
    <hyperlink ref="E7" r:id="rId6" display="SpecDom-Sever@yandex.ru"/>
  </hyperlinks>
  <printOptions/>
  <pageMargins left="0.1968503937007874" right="0.1968503937007874" top="0.1968503937007874" bottom="0.1968503937007874" header="0.1968503937007874" footer="0.1968503937007874"/>
  <pageSetup fitToHeight="10" fitToWidth="1" horizontalDpi="600" verticalDpi="600" orientation="landscape" paperSize="9" scale="73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Molnar K</cp:lastModifiedBy>
  <cp:lastPrinted>2015-02-13T12:32:52Z</cp:lastPrinted>
  <dcterms:created xsi:type="dcterms:W3CDTF">2013-12-20T07:28:55Z</dcterms:created>
  <dcterms:modified xsi:type="dcterms:W3CDTF">2015-02-13T12:32:54Z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