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'Лист1'!$A$1:$O$55</definedName>
  </definedNames>
  <calcPr fullCalcOnLoad="1"/>
</workbook>
</file>

<file path=xl/sharedStrings.xml><?xml version="1.0" encoding="utf-8"?>
<sst xmlns="http://schemas.openxmlformats.org/spreadsheetml/2006/main" count="168" uniqueCount="121">
  <si>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</si>
  <si>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</si>
  <si>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</si>
  <si>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</si>
  <si>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</si>
  <si>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</si>
  <si>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</si>
  <si>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</si>
  <si>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</si>
  <si>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</si>
  <si>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</si>
  <si>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</si>
  <si>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</si>
  <si>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</si>
  <si>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</si>
  <si>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</si>
  <si>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</si>
  <si>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</si>
  <si>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</si>
  <si>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</si>
  <si>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</si>
  <si>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</si>
  <si>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</si>
  <si>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</si>
  <si>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</si>
  <si>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</si>
  <si>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</si>
  <si>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</si>
  <si>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</si>
  <si>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</si>
  <si>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</si>
  <si>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</si>
  <si>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</si>
  <si>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</si>
  <si>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</si>
  <si>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</si>
  <si>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</si>
  <si>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</si>
  <si>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</si>
  <si>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</si>
  <si>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</si>
  <si>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</si>
  <si>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</si>
  <si>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</si>
  <si>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</si>
  <si>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</si>
  <si>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</si>
  <si>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</si>
  <si>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</si>
  <si>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</si>
  <si>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</si>
  <si>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</si>
  <si>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</si>
  <si>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</si>
  <si>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</si>
  <si>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</si>
  <si>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</si>
  <si>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</si>
  <si>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</si>
  <si>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</si>
  <si>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</si>
  <si>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</si>
  <si>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</si>
  <si>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</si>
  <si>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</si>
  <si>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</si>
  <si>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</si>
  <si>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</si>
  <si>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</si>
  <si>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</si>
  <si>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</si>
  <si>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</si>
  <si>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</si>
  <si>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</si>
  <si>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</si>
  <si>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</si>
  <si>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</si>
  <si>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</si>
  <si>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</si>
  <si>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ККАЛ/Ч</t>
  </si>
  <si>
    <t>Электроэнергия</t>
  </si>
  <si>
    <t>Техническое обслуживание лифтов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</si>
  <si>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</si>
  <si>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</si>
  <si>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</si>
  <si>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</si>
  <si>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</si>
  <si>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</si>
  <si>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</si>
  <si>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</si>
  <si>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внутренних и внешних водопроводных и канализационных сетей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</si>
  <si>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</si>
  <si>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</si>
  <si>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</si>
  <si>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</si>
  <si>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</si>
  <si>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</si>
  <si>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</si>
  <si>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</si>
  <si>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</si>
  <si>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</si>
  <si>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85.14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</si>
  <si>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</si>
  <si>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</si>
  <si>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</si>
  <si>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</si>
  <si>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</si>
  <si>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</si>
  <si>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</si>
  <si>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</si>
  <si>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</si>
  <si>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</si>
  <si>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</si>
  <si>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</si>
  <si>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</si>
  <si>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</si>
  <si>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</si>
  <si>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</si>
  <si>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</si>
  <si>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</si>
  <si>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Периодический медицинский осмотр постоянных работников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</si>
</sst>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 wrapText="1"/>
    </xf>
    <xf numFmtId="0" fontId="31" fillId="43" borderId="20" xfId="0" applyFont="1" applyFill="1" applyBorder="1" applyAlignment="1">
      <alignment horizontal="center" vertical="center"/>
    </xf>
    <xf numFmtId="0" fontId="31" fillId="43" borderId="2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22" xfId="60" applyBorder="1" applyAlignment="1" applyProtection="1">
      <alignment horizontal="left" vertical="center" wrapText="1"/>
      <protection/>
    </xf>
    <xf numFmtId="0" fontId="5" fillId="0" borderId="23" xfId="60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view="pageBreakPreview" zoomScaleNormal="85" zoomScaleSheetLayoutView="100" zoomScalePageLayoutView="0" workbookViewId="0" topLeftCell="A40">
      <selection activeCell="A45" sqref="A45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0.625" style="0" bestFit="1" customWidth="1"/>
  </cols>
  <sheetData>
    <row r="1" s="2" customFormat="1" ht="13.5">
      <c r="A1" s="1" t="s">
        <v>86</v>
      </c>
    </row>
    <row r="2" spans="1:14" s="2" customFormat="1" ht="47.25" customHeight="1">
      <c r="A2" s="1" t="s">
        <v>87</v>
      </c>
      <c r="F2" s="60" t="s">
        <v>119</v>
      </c>
      <c r="G2" s="60"/>
      <c r="H2" s="60"/>
      <c r="I2" s="60"/>
      <c r="J2" s="60"/>
      <c r="K2" s="60"/>
      <c r="L2" s="60"/>
      <c r="M2" s="60"/>
      <c r="N2" s="60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1" t="s">
        <v>88</v>
      </c>
      <c r="F4" s="62"/>
      <c r="G4" s="62"/>
      <c r="H4" s="63"/>
    </row>
    <row r="5" spans="4:8" s="2" customFormat="1" ht="36.75" customHeight="1" thickBot="1">
      <c r="D5" s="19" t="s">
        <v>1</v>
      </c>
      <c r="E5" s="61" t="s">
        <v>84</v>
      </c>
      <c r="F5" s="62"/>
      <c r="G5" s="62"/>
      <c r="H5" s="63"/>
    </row>
    <row r="6" spans="4:12" s="2" customFormat="1" ht="19.5" customHeight="1" thickBot="1">
      <c r="D6" s="19" t="s">
        <v>2</v>
      </c>
      <c r="E6" s="61" t="s">
        <v>117</v>
      </c>
      <c r="F6" s="62"/>
      <c r="G6" s="62"/>
      <c r="H6" s="63"/>
      <c r="J6" s="12"/>
      <c r="K6" s="13"/>
      <c r="L6" s="13"/>
    </row>
    <row r="7" spans="4:12" s="2" customFormat="1" ht="24.75" customHeight="1" thickBot="1">
      <c r="D7" s="19" t="s">
        <v>3</v>
      </c>
      <c r="E7" s="52" t="s">
        <v>85</v>
      </c>
      <c r="F7" s="53"/>
      <c r="G7" s="53"/>
      <c r="H7" s="54"/>
      <c r="J7" s="13"/>
      <c r="K7" s="13"/>
      <c r="L7" s="13"/>
    </row>
    <row r="8" spans="4:12" s="2" customFormat="1" ht="19.5" thickBot="1">
      <c r="D8" s="19" t="s">
        <v>4</v>
      </c>
      <c r="E8" s="61">
        <v>5110001373</v>
      </c>
      <c r="F8" s="62"/>
      <c r="G8" s="62"/>
      <c r="H8" s="63"/>
      <c r="J8" s="13"/>
      <c r="K8" s="13"/>
      <c r="L8" s="13"/>
    </row>
    <row r="9" spans="4:12" s="2" customFormat="1" ht="13.5" thickBot="1">
      <c r="D9" s="19" t="s">
        <v>5</v>
      </c>
      <c r="E9" s="61">
        <v>511001001</v>
      </c>
      <c r="F9" s="62"/>
      <c r="G9" s="62"/>
      <c r="H9" s="63"/>
      <c r="J9" s="14"/>
      <c r="K9" s="14"/>
      <c r="L9" s="14"/>
    </row>
    <row r="10" spans="4:8" s="2" customFormat="1" ht="13.5" thickBot="1">
      <c r="D10" s="20" t="s">
        <v>6</v>
      </c>
      <c r="E10" s="61">
        <v>47530000000</v>
      </c>
      <c r="F10" s="62"/>
      <c r="G10" s="62"/>
      <c r="H10" s="63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64" t="s">
        <v>14</v>
      </c>
      <c r="E12" s="65"/>
      <c r="F12" s="65"/>
      <c r="G12" s="65"/>
      <c r="H12" s="65"/>
      <c r="I12" s="65"/>
      <c r="J12" s="65"/>
      <c r="K12" s="65"/>
      <c r="L12" s="65"/>
      <c r="M12" s="66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67"/>
      <c r="E13" s="68"/>
      <c r="F13" s="68"/>
      <c r="G13" s="68"/>
      <c r="H13" s="68"/>
      <c r="I13" s="68"/>
      <c r="J13" s="68"/>
      <c r="K13" s="68"/>
      <c r="L13" s="68"/>
      <c r="M13" s="69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116</v>
      </c>
      <c r="D14" s="67"/>
      <c r="E14" s="68"/>
      <c r="F14" s="68"/>
      <c r="G14" s="68"/>
      <c r="H14" s="68"/>
      <c r="I14" s="68"/>
      <c r="J14" s="68"/>
      <c r="K14" s="68"/>
      <c r="L14" s="68"/>
      <c r="M14" s="69"/>
      <c r="N14" s="10"/>
      <c r="O14" s="7" t="s">
        <v>19</v>
      </c>
    </row>
    <row r="15" spans="1:15" s="2" customFormat="1" ht="13.5" thickBot="1">
      <c r="A15" s="8"/>
      <c r="B15" s="10"/>
      <c r="C15" s="10"/>
      <c r="D15" s="70"/>
      <c r="E15" s="71"/>
      <c r="F15" s="71"/>
      <c r="G15" s="71"/>
      <c r="H15" s="71"/>
      <c r="I15" s="71"/>
      <c r="J15" s="71"/>
      <c r="K15" s="71"/>
      <c r="L15" s="71"/>
      <c r="M15" s="72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64" t="s">
        <v>32</v>
      </c>
      <c r="G16" s="66"/>
      <c r="H16" s="7" t="s">
        <v>34</v>
      </c>
      <c r="I16" s="64" t="s">
        <v>38</v>
      </c>
      <c r="J16" s="66"/>
      <c r="K16" s="7" t="s">
        <v>34</v>
      </c>
      <c r="L16" s="64" t="s">
        <v>52</v>
      </c>
      <c r="M16" s="66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67" t="s">
        <v>33</v>
      </c>
      <c r="G17" s="69"/>
      <c r="H17" s="7" t="s">
        <v>35</v>
      </c>
      <c r="I17" s="67" t="s">
        <v>39</v>
      </c>
      <c r="J17" s="69"/>
      <c r="K17" s="7" t="s">
        <v>45</v>
      </c>
      <c r="L17" s="67" t="s">
        <v>53</v>
      </c>
      <c r="M17" s="69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5"/>
      <c r="G18" s="56"/>
      <c r="H18" s="7" t="s">
        <v>36</v>
      </c>
      <c r="I18" s="67" t="s">
        <v>40</v>
      </c>
      <c r="J18" s="69"/>
      <c r="K18" s="7" t="s">
        <v>46</v>
      </c>
      <c r="L18" s="55"/>
      <c r="M18" s="56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5"/>
      <c r="G19" s="56"/>
      <c r="H19" s="7" t="s">
        <v>37</v>
      </c>
      <c r="I19" s="67" t="s">
        <v>41</v>
      </c>
      <c r="J19" s="69"/>
      <c r="K19" s="7" t="s">
        <v>47</v>
      </c>
      <c r="L19" s="55"/>
      <c r="M19" s="56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5"/>
      <c r="G20" s="56"/>
      <c r="H20" s="10"/>
      <c r="I20" s="67" t="s">
        <v>42</v>
      </c>
      <c r="J20" s="69"/>
      <c r="K20" s="7" t="s">
        <v>48</v>
      </c>
      <c r="L20" s="55"/>
      <c r="M20" s="56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5"/>
      <c r="G21" s="56"/>
      <c r="H21" s="10"/>
      <c r="I21" s="67" t="s">
        <v>43</v>
      </c>
      <c r="J21" s="69"/>
      <c r="K21" s="7" t="s">
        <v>49</v>
      </c>
      <c r="L21" s="55"/>
      <c r="M21" s="56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5"/>
      <c r="G22" s="56"/>
      <c r="H22" s="10"/>
      <c r="I22" s="67" t="s">
        <v>44</v>
      </c>
      <c r="J22" s="69"/>
      <c r="K22" s="7" t="s">
        <v>23</v>
      </c>
      <c r="L22" s="55"/>
      <c r="M22" s="56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73"/>
      <c r="G23" s="74"/>
      <c r="H23" s="10"/>
      <c r="I23" s="73"/>
      <c r="J23" s="74"/>
      <c r="K23" s="7" t="s">
        <v>50</v>
      </c>
      <c r="L23" s="73"/>
      <c r="M23" s="74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75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76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76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76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76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76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76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76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93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21">
        <v>47530000000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100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94</v>
      </c>
      <c r="E34" s="34" t="str">
        <f aca="true" t="shared" si="0" ref="E34:E41"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21">
        <v>47530000000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100</v>
      </c>
      <c r="P34" s="24"/>
    </row>
    <row r="35" spans="1:15" s="23" customFormat="1" ht="34.5" customHeight="1">
      <c r="A35" s="21">
        <v>3</v>
      </c>
      <c r="B35" s="40" t="s">
        <v>107</v>
      </c>
      <c r="C35" s="40">
        <v>4030204</v>
      </c>
      <c r="D35" s="31" t="s">
        <v>78</v>
      </c>
      <c r="E35" s="34" t="str">
        <f t="shared" si="0"/>
        <v>Тепловая энергия</v>
      </c>
      <c r="F35" s="35">
        <v>237</v>
      </c>
      <c r="G35" s="21" t="s">
        <v>79</v>
      </c>
      <c r="H35" s="35">
        <v>800</v>
      </c>
      <c r="I35" s="21">
        <v>47530000000</v>
      </c>
      <c r="J35" s="21" t="s">
        <v>75</v>
      </c>
      <c r="K35" s="36">
        <f>2396600</f>
        <v>2396600</v>
      </c>
      <c r="L35" s="37">
        <v>42005</v>
      </c>
      <c r="M35" s="37">
        <v>42369</v>
      </c>
      <c r="N35" s="38" t="s">
        <v>73</v>
      </c>
      <c r="O35" s="21" t="s">
        <v>100</v>
      </c>
    </row>
    <row r="36" spans="1:15" s="23" customFormat="1" ht="34.5" customHeight="1">
      <c r="A36" s="21">
        <v>4</v>
      </c>
      <c r="B36" s="40" t="s">
        <v>108</v>
      </c>
      <c r="C36" s="40">
        <v>4010419</v>
      </c>
      <c r="D36" s="31" t="s">
        <v>80</v>
      </c>
      <c r="E36" s="34" t="str">
        <f t="shared" si="0"/>
        <v>Электроэнергия</v>
      </c>
      <c r="F36" s="35">
        <v>245</v>
      </c>
      <c r="G36" s="21" t="s">
        <v>96</v>
      </c>
      <c r="H36" s="46">
        <v>200000</v>
      </c>
      <c r="I36" s="21">
        <v>47530000000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100</v>
      </c>
    </row>
    <row r="37" spans="1:16" s="23" customFormat="1" ht="34.5" customHeight="1">
      <c r="A37" s="21">
        <v>5</v>
      </c>
      <c r="B37" s="40" t="s">
        <v>109</v>
      </c>
      <c r="C37" s="40">
        <v>4110100</v>
      </c>
      <c r="D37" s="31" t="s">
        <v>95</v>
      </c>
      <c r="E37" s="34" t="str">
        <f t="shared" si="0"/>
        <v>Водоснабжение и водоотведение</v>
      </c>
      <c r="F37" s="35">
        <v>598</v>
      </c>
      <c r="G37" s="21" t="s">
        <v>83</v>
      </c>
      <c r="H37" s="35">
        <f>7000</f>
        <v>7000</v>
      </c>
      <c r="I37" s="21">
        <v>47530000000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100</v>
      </c>
      <c r="P37" s="24"/>
    </row>
    <row r="38" spans="1:16" s="23" customFormat="1" ht="119.25" customHeight="1">
      <c r="A38" s="21">
        <f>A37+1</f>
        <v>6</v>
      </c>
      <c r="B38" s="35" t="s">
        <v>110</v>
      </c>
      <c r="C38" s="35">
        <v>9460000</v>
      </c>
      <c r="D38" s="32" t="s">
        <v>89</v>
      </c>
      <c r="E38" s="34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5">
        <v>362</v>
      </c>
      <c r="G38" s="35" t="s">
        <v>76</v>
      </c>
      <c r="H38" s="35">
        <v>10</v>
      </c>
      <c r="I38" s="21">
        <v>47530000000</v>
      </c>
      <c r="J38" s="21" t="s">
        <v>75</v>
      </c>
      <c r="K38" s="36">
        <v>95000</v>
      </c>
      <c r="L38" s="37">
        <v>42037</v>
      </c>
      <c r="M38" s="37">
        <v>42369</v>
      </c>
      <c r="N38" s="35" t="s">
        <v>91</v>
      </c>
      <c r="O38" s="21" t="s">
        <v>100</v>
      </c>
      <c r="P38" s="25"/>
    </row>
    <row r="39" spans="1:15" s="23" customFormat="1" ht="51" customHeight="1">
      <c r="A39" s="21">
        <v>7</v>
      </c>
      <c r="B39" s="35">
        <v>90</v>
      </c>
      <c r="C39" s="35">
        <v>9010010</v>
      </c>
      <c r="D39" s="32" t="s">
        <v>90</v>
      </c>
      <c r="E39" s="34" t="str">
        <f t="shared" si="0"/>
        <v>Техническое обслуживание внутренних и внешних водопроводных и канализационных сетей</v>
      </c>
      <c r="F39" s="35">
        <v>362</v>
      </c>
      <c r="G39" s="35" t="s">
        <v>76</v>
      </c>
      <c r="H39" s="35">
        <v>10</v>
      </c>
      <c r="I39" s="21">
        <v>47530000000</v>
      </c>
      <c r="J39" s="21" t="s">
        <v>75</v>
      </c>
      <c r="K39" s="36">
        <v>245000</v>
      </c>
      <c r="L39" s="37">
        <v>42033</v>
      </c>
      <c r="M39" s="37">
        <v>42369</v>
      </c>
      <c r="N39" s="35" t="s">
        <v>91</v>
      </c>
      <c r="O39" s="21" t="s">
        <v>100</v>
      </c>
    </row>
    <row r="40" spans="1:15" s="23" customFormat="1" ht="34.5" customHeight="1">
      <c r="A40" s="21">
        <v>8</v>
      </c>
      <c r="B40" s="35" t="s">
        <v>111</v>
      </c>
      <c r="C40" s="35">
        <v>9460000</v>
      </c>
      <c r="D40" s="31" t="s">
        <v>81</v>
      </c>
      <c r="E40" s="34" t="str">
        <f t="shared" si="0"/>
        <v>Техническое обслуживание лифтов</v>
      </c>
      <c r="F40" s="35">
        <v>362</v>
      </c>
      <c r="G40" s="35" t="s">
        <v>76</v>
      </c>
      <c r="H40" s="35">
        <v>10</v>
      </c>
      <c r="I40" s="21">
        <v>47530000000</v>
      </c>
      <c r="J40" s="21" t="s">
        <v>75</v>
      </c>
      <c r="K40" s="36">
        <v>140900</v>
      </c>
      <c r="L40" s="37">
        <v>42038</v>
      </c>
      <c r="M40" s="37">
        <v>42369</v>
      </c>
      <c r="N40" s="35" t="s">
        <v>91</v>
      </c>
      <c r="O40" s="21" t="s">
        <v>100</v>
      </c>
    </row>
    <row r="41" spans="1:15" s="23" customFormat="1" ht="38.25">
      <c r="A41" s="21">
        <v>9</v>
      </c>
      <c r="B41" s="35" t="s">
        <v>112</v>
      </c>
      <c r="C41" s="35">
        <v>4530187</v>
      </c>
      <c r="D41" s="31" t="s">
        <v>118</v>
      </c>
      <c r="E41" s="34" t="str">
        <f t="shared" si="0"/>
        <v>Услуги по гидропневматической промывке и опрессовке системы ГВС и теплоснабжения</v>
      </c>
      <c r="F41" s="35">
        <v>876</v>
      </c>
      <c r="G41" s="21" t="s">
        <v>77</v>
      </c>
      <c r="H41" s="35">
        <v>1</v>
      </c>
      <c r="I41" s="21">
        <v>47530000000</v>
      </c>
      <c r="J41" s="21" t="s">
        <v>75</v>
      </c>
      <c r="K41" s="36">
        <v>112350</v>
      </c>
      <c r="L41" s="37">
        <v>42100</v>
      </c>
      <c r="M41" s="37">
        <v>42369</v>
      </c>
      <c r="N41" s="35" t="s">
        <v>91</v>
      </c>
      <c r="O41" s="21" t="s">
        <v>100</v>
      </c>
    </row>
    <row r="42" spans="1:15" s="28" customFormat="1" ht="39.75" customHeight="1">
      <c r="A42" s="21">
        <v>12</v>
      </c>
      <c r="B42" s="35" t="s">
        <v>101</v>
      </c>
      <c r="C42" s="35">
        <v>8512040</v>
      </c>
      <c r="D42" s="33" t="s">
        <v>120</v>
      </c>
      <c r="E42" s="33" t="str">
        <f>D42</f>
        <v>Периодический медицинский осмотр постоянных работников</v>
      </c>
      <c r="F42" s="35">
        <v>876</v>
      </c>
      <c r="G42" s="27" t="s">
        <v>77</v>
      </c>
      <c r="H42" s="35">
        <v>52</v>
      </c>
      <c r="I42" s="21">
        <v>47530000000</v>
      </c>
      <c r="J42" s="21" t="s">
        <v>75</v>
      </c>
      <c r="K42" s="36">
        <v>218000</v>
      </c>
      <c r="L42" s="37">
        <v>42059</v>
      </c>
      <c r="M42" s="37">
        <v>42369</v>
      </c>
      <c r="N42" s="38" t="s">
        <v>91</v>
      </c>
      <c r="O42" s="21" t="s">
        <v>100</v>
      </c>
    </row>
    <row r="43" spans="1:15" s="28" customFormat="1" ht="76.5">
      <c r="A43" s="21">
        <v>13</v>
      </c>
      <c r="B43" s="35" t="s">
        <v>113</v>
      </c>
      <c r="C43" s="35">
        <v>8513100</v>
      </c>
      <c r="D43" s="33" t="s">
        <v>97</v>
      </c>
      <c r="E43" s="33" t="s">
        <v>97</v>
      </c>
      <c r="F43" s="35">
        <v>876</v>
      </c>
      <c r="G43" s="27" t="s">
        <v>77</v>
      </c>
      <c r="H43" s="41" t="s">
        <v>98</v>
      </c>
      <c r="I43" s="21">
        <v>47530000000</v>
      </c>
      <c r="J43" s="21" t="s">
        <v>75</v>
      </c>
      <c r="K43" s="36">
        <v>124347.09</v>
      </c>
      <c r="L43" s="37">
        <v>42016</v>
      </c>
      <c r="M43" s="37">
        <v>42369</v>
      </c>
      <c r="N43" s="38" t="s">
        <v>99</v>
      </c>
      <c r="O43" s="21" t="s">
        <v>100</v>
      </c>
    </row>
    <row r="44" spans="1:15" s="28" customFormat="1" ht="51">
      <c r="A44" s="21">
        <v>14</v>
      </c>
      <c r="B44" s="35" t="s">
        <v>114</v>
      </c>
      <c r="C44" s="35">
        <v>7250030</v>
      </c>
      <c r="D44" s="47" t="s">
        <v>115</v>
      </c>
      <c r="E44" s="47" t="str">
        <f>D44</f>
        <v>Техническое обслуживание компьютерного и периферийного оборудования, заправка картриджей</v>
      </c>
      <c r="F44" s="35">
        <v>876</v>
      </c>
      <c r="G44" s="27" t="s">
        <v>77</v>
      </c>
      <c r="H44" s="41" t="s">
        <v>98</v>
      </c>
      <c r="I44" s="21">
        <v>47530000000</v>
      </c>
      <c r="J44" s="21" t="s">
        <v>75</v>
      </c>
      <c r="K44" s="36">
        <v>165000</v>
      </c>
      <c r="L44" s="37">
        <v>42016</v>
      </c>
      <c r="M44" s="37">
        <v>42369</v>
      </c>
      <c r="N44" s="38" t="s">
        <v>99</v>
      </c>
      <c r="O44" s="21" t="s">
        <v>100</v>
      </c>
    </row>
    <row r="45" spans="1:15" s="28" customFormat="1" ht="12.75">
      <c r="A45" s="42"/>
      <c r="B45" s="43"/>
      <c r="C45" s="44"/>
      <c r="D45" s="31"/>
      <c r="E45" s="31"/>
      <c r="F45" s="35"/>
      <c r="G45" s="27"/>
      <c r="H45" s="41"/>
      <c r="I45" s="21"/>
      <c r="J45" s="21"/>
      <c r="K45" s="36"/>
      <c r="L45" s="37"/>
      <c r="M45" s="37"/>
      <c r="N45" s="38"/>
      <c r="O45" s="21"/>
    </row>
    <row r="46" spans="1:15" ht="12.75">
      <c r="A46" s="57" t="s">
        <v>92</v>
      </c>
      <c r="B46" s="58"/>
      <c r="C46" s="59"/>
      <c r="D46" s="21"/>
      <c r="E46" s="26"/>
      <c r="F46" s="29"/>
      <c r="G46" s="29"/>
      <c r="H46" s="29"/>
      <c r="I46" s="21"/>
      <c r="J46" s="21"/>
      <c r="K46" s="30">
        <f>SUM(K33:K44)</f>
        <v>4654091</v>
      </c>
      <c r="L46" s="22"/>
      <c r="M46" s="22"/>
      <c r="N46" s="27"/>
      <c r="O46" s="21"/>
    </row>
    <row r="47" ht="12.75">
      <c r="A47" s="17"/>
    </row>
    <row r="48" ht="12.75">
      <c r="L48" s="45"/>
    </row>
    <row r="49" spans="1:5" ht="15.75">
      <c r="A49" s="48" t="s">
        <v>102</v>
      </c>
      <c r="B49" s="48"/>
      <c r="C49" s="48"/>
      <c r="D49" s="16"/>
      <c r="E49" s="16"/>
    </row>
    <row r="50" spans="1:5" ht="15.75">
      <c r="A50" s="16" t="s">
        <v>103</v>
      </c>
      <c r="B50" s="16"/>
      <c r="C50" s="16"/>
      <c r="D50" s="16"/>
      <c r="E50" s="16"/>
    </row>
    <row r="51" spans="1:5" ht="15.75">
      <c r="A51" s="16" t="s">
        <v>82</v>
      </c>
      <c r="B51" s="16"/>
      <c r="C51" s="16"/>
      <c r="D51" s="16"/>
      <c r="E51" s="16"/>
    </row>
    <row r="52" spans="1:5" ht="15.75">
      <c r="A52" s="16"/>
      <c r="B52" s="16"/>
      <c r="C52" s="16"/>
      <c r="D52" s="16"/>
      <c r="E52" s="16"/>
    </row>
    <row r="53" spans="1:3" ht="15.75">
      <c r="A53" s="48" t="s">
        <v>104</v>
      </c>
      <c r="B53" s="49"/>
      <c r="C53" s="49"/>
    </row>
    <row r="54" spans="1:8" ht="12.75">
      <c r="A54" s="50" t="s">
        <v>105</v>
      </c>
      <c r="B54" s="50"/>
      <c r="C54" s="50"/>
      <c r="D54" s="50"/>
      <c r="E54" s="51" t="s">
        <v>106</v>
      </c>
      <c r="F54" s="51"/>
      <c r="G54" s="51"/>
      <c r="H54" s="51"/>
    </row>
  </sheetData>
  <sheetProtection/>
  <mergeCells count="39">
    <mergeCell ref="F23:G23"/>
    <mergeCell ref="F22:G22"/>
    <mergeCell ref="I19:J19"/>
    <mergeCell ref="I20:J20"/>
    <mergeCell ref="I23:J23"/>
    <mergeCell ref="I21:J21"/>
    <mergeCell ref="L23:M23"/>
    <mergeCell ref="O24:O31"/>
    <mergeCell ref="L19:M19"/>
    <mergeCell ref="L20:M20"/>
    <mergeCell ref="L21:M21"/>
    <mergeCell ref="L22:M22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F2:N2"/>
    <mergeCell ref="E8:H8"/>
    <mergeCell ref="E9:H9"/>
    <mergeCell ref="E10:H10"/>
    <mergeCell ref="E4:H4"/>
    <mergeCell ref="E5:H5"/>
    <mergeCell ref="E6:H6"/>
    <mergeCell ref="A49:C49"/>
    <mergeCell ref="A53:C53"/>
    <mergeCell ref="A54:D54"/>
    <mergeCell ref="E54:H54"/>
    <mergeCell ref="E7:H7"/>
    <mergeCell ref="L18:M18"/>
    <mergeCell ref="A46:C46"/>
    <mergeCell ref="F19:G19"/>
    <mergeCell ref="F20:G20"/>
    <mergeCell ref="F21:G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2015-01-27T06:41:13Z</cp:lastPrinted>
  <dcterms:created xsi:type="dcterms:W3CDTF">2013-12-20T07:28:55Z</dcterms:created>
  <dcterms:modified xsi:type="dcterms:W3CDTF">2015-01-27T06:41:16Z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